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coloradomesa365.sharepoint.com/sites/StudentAccountsTeam/Shared Documents/General/Accounts Receivable/Forms/Campus Cashiering Forms/FY24 Forms/"/>
    </mc:Choice>
  </mc:AlternateContent>
  <xr:revisionPtr revIDLastSave="44" documentId="13_ncr:1_{86ECD37C-D4EF-4915-8297-3AB082EF3C45}" xr6:coauthVersionLast="47" xr6:coauthVersionMax="47" xr10:uidLastSave="{F614D4BD-E210-4378-A728-F15FD8D1C700}"/>
  <bookViews>
    <workbookView xWindow="-120" yWindow="-120" windowWidth="24240" windowHeight="13020" xr2:uid="{00000000-000D-0000-FFFF-FFFF00000000}"/>
  </bookViews>
  <sheets>
    <sheet name="Deposit Form" sheetId="5" r:id="rId1"/>
    <sheet name="Art Sales Log" sheetId="7" r:id="rId2"/>
  </sheets>
  <definedNames>
    <definedName name="_xlnm.Print_Area" localSheetId="0">'Deposit Form'!$A$1:$L$27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" i="5" l="1"/>
  <c r="D5" i="7"/>
  <c r="E5" i="7" s="1"/>
  <c r="Q8" i="5"/>
  <c r="R8" i="5" s="1"/>
  <c r="C19" i="7"/>
  <c r="Q7" i="5" s="1"/>
  <c r="D6" i="7"/>
  <c r="D7" i="7"/>
  <c r="D8" i="7"/>
  <c r="D9" i="7"/>
  <c r="D10" i="7"/>
  <c r="D11" i="7"/>
  <c r="E11" i="7" s="1"/>
  <c r="D12" i="7"/>
  <c r="D13" i="7"/>
  <c r="D14" i="7"/>
  <c r="D15" i="7"/>
  <c r="E15" i="7" s="1"/>
  <c r="D16" i="7"/>
  <c r="E16" i="7" s="1"/>
  <c r="D17" i="7"/>
  <c r="E17" i="7" s="1"/>
  <c r="D18" i="7"/>
  <c r="E6" i="7"/>
  <c r="E7" i="7"/>
  <c r="E8" i="7"/>
  <c r="E9" i="7"/>
  <c r="E10" i="7"/>
  <c r="E12" i="7"/>
  <c r="E13" i="7"/>
  <c r="E14" i="7"/>
  <c r="E18" i="7"/>
  <c r="F11" i="5" l="1"/>
  <c r="D19" i="7"/>
  <c r="R7" i="5"/>
  <c r="E19" i="7"/>
  <c r="G5" i="7"/>
  <c r="G15" i="7" l="1"/>
  <c r="G11" i="7"/>
  <c r="G18" i="7"/>
  <c r="H18" i="7"/>
  <c r="G17" i="7"/>
  <c r="G16" i="7"/>
  <c r="H16" i="7" s="1"/>
  <c r="G14" i="7"/>
  <c r="H14" i="7" s="1"/>
  <c r="G13" i="7"/>
  <c r="G12" i="7"/>
  <c r="H12" i="7" s="1"/>
  <c r="G10" i="7"/>
  <c r="H10" i="7" s="1"/>
  <c r="G9" i="7"/>
  <c r="G8" i="7"/>
  <c r="H8" i="7" s="1"/>
  <c r="H5" i="7"/>
  <c r="K23" i="5"/>
  <c r="K22" i="5"/>
  <c r="K18" i="5"/>
  <c r="K20" i="5"/>
  <c r="K21" i="5"/>
  <c r="K14" i="5"/>
  <c r="K13" i="5"/>
  <c r="K12" i="5"/>
  <c r="K11" i="5"/>
  <c r="K10" i="5"/>
  <c r="Q9" i="5" l="1"/>
  <c r="K24" i="5"/>
  <c r="Q12" i="5" s="1"/>
  <c r="H9" i="7"/>
  <c r="H13" i="7"/>
  <c r="H17" i="7"/>
  <c r="P9" i="5"/>
  <c r="P12" i="5" s="1"/>
  <c r="H11" i="7"/>
  <c r="H15" i="7"/>
  <c r="F20" i="5" l="1"/>
  <c r="R12" i="5"/>
  <c r="R9" i="5"/>
  <c r="F12" i="5" s="1"/>
  <c r="G7" i="7"/>
  <c r="H7" i="7" s="1"/>
  <c r="G6" i="7"/>
  <c r="H6" i="7" s="1"/>
  <c r="F21" i="5" l="1"/>
  <c r="G19" i="7"/>
  <c r="F9" i="5" s="1"/>
  <c r="H19" i="7"/>
  <c r="F10" i="5" s="1"/>
  <c r="F14" i="5" l="1"/>
</calcChain>
</file>

<file path=xl/sharedStrings.xml><?xml version="1.0" encoding="utf-8"?>
<sst xmlns="http://schemas.openxmlformats.org/spreadsheetml/2006/main" count="66" uniqueCount="55">
  <si>
    <t>DATE:</t>
  </si>
  <si>
    <t>COINS</t>
  </si>
  <si>
    <t>Coin</t>
  </si>
  <si>
    <t>#</t>
  </si>
  <si>
    <t>Amount</t>
  </si>
  <si>
    <t>CODE</t>
  </si>
  <si>
    <t>DESCRIPTION</t>
  </si>
  <si>
    <t>AMOUNT</t>
  </si>
  <si>
    <t>Sales Tax</t>
  </si>
  <si>
    <t>BILLS</t>
  </si>
  <si>
    <t>Bill</t>
  </si>
  <si>
    <t>TOTAL DEPOSIT</t>
  </si>
  <si>
    <t>Total Cash</t>
  </si>
  <si>
    <t>Total Credit Cards</t>
  </si>
  <si>
    <t>Cash Over</t>
  </si>
  <si>
    <t>EVENT</t>
  </si>
  <si>
    <t>CASH</t>
  </si>
  <si>
    <t>Cash Short</t>
  </si>
  <si>
    <t>CHRG</t>
  </si>
  <si>
    <t>PHONE #</t>
  </si>
  <si>
    <t>Total Cash and Coin</t>
  </si>
  <si>
    <t xml:space="preserve">Colorado Mesa University </t>
  </si>
  <si>
    <t>Beer/Wine Sales</t>
  </si>
  <si>
    <t>Art Sales - CMU Portion</t>
  </si>
  <si>
    <t>Art Sales - Artist Portion</t>
  </si>
  <si>
    <t>CHEK</t>
  </si>
  <si>
    <t>Total Checks</t>
  </si>
  <si>
    <t>S273</t>
  </si>
  <si>
    <t>S274</t>
  </si>
  <si>
    <t>S272</t>
  </si>
  <si>
    <t>S275</t>
  </si>
  <si>
    <t>S271</t>
  </si>
  <si>
    <t>Revenue</t>
  </si>
  <si>
    <t>Total Sales</t>
  </si>
  <si>
    <t>Revenue Distribution</t>
  </si>
  <si>
    <t>Cash Over/Short Calc</t>
  </si>
  <si>
    <t>Total Money</t>
  </si>
  <si>
    <t>Difference</t>
  </si>
  <si>
    <t>Total Amounts</t>
  </si>
  <si>
    <t>Item Description - Artist/Title</t>
  </si>
  <si>
    <t>Payment Method</t>
  </si>
  <si>
    <t>Commission Percent</t>
  </si>
  <si>
    <t>Gallery Commission</t>
  </si>
  <si>
    <t>Artist Portion</t>
  </si>
  <si>
    <t>Sale Price of Item</t>
  </si>
  <si>
    <t>Net Revenue</t>
  </si>
  <si>
    <t>Total Art Sales</t>
  </si>
  <si>
    <t>DEPOSITOR</t>
  </si>
  <si>
    <t>248-1833</t>
  </si>
  <si>
    <t>437CO Art Gallery</t>
  </si>
  <si>
    <t>Professional/Student Artist</t>
  </si>
  <si>
    <t>Deposit Date</t>
  </si>
  <si>
    <t>437CO Art Gallery Deposit Form</t>
  </si>
  <si>
    <t xml:space="preserve"> </t>
  </si>
  <si>
    <t>Seth Ferris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</si>
</sst>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/d/yy;@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b/>
      <i/>
      <sz val="1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7">
    <xf numFmtId="0" fontId="0" fillId="0" borderId="0" xfId="0"/>
    <xf numFmtId="0" fontId="0" fillId="0" borderId="7" xfId="0" applyBorder="1"/>
    <xf numFmtId="0" fontId="4" fillId="0" borderId="0" xfId="0" applyFont="1"/>
    <xf numFmtId="164" fontId="4" fillId="0" borderId="0" xfId="0" applyNumberFormat="1" applyFont="1"/>
    <xf numFmtId="44" fontId="4" fillId="0" borderId="0" xfId="1" applyFont="1" applyFill="1" applyBorder="1"/>
    <xf numFmtId="165" fontId="6" fillId="0" borderId="0" xfId="0" applyNumberFormat="1" applyFont="1"/>
    <xf numFmtId="44" fontId="4" fillId="2" borderId="3" xfId="1" applyFont="1" applyFill="1" applyBorder="1"/>
    <xf numFmtId="0" fontId="4" fillId="0" borderId="0" xfId="0" applyFont="1" applyAlignment="1">
      <alignment wrapText="1"/>
    </xf>
    <xf numFmtId="44" fontId="4" fillId="0" borderId="3" xfId="1" applyFont="1" applyFill="1" applyBorder="1"/>
    <xf numFmtId="44" fontId="4" fillId="0" borderId="3" xfId="1" applyFont="1" applyFill="1" applyBorder="1" applyAlignment="1">
      <alignment horizontal="center"/>
    </xf>
    <xf numFmtId="0" fontId="0" fillId="0" borderId="11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9" xfId="0" applyBorder="1"/>
    <xf numFmtId="0" fontId="4" fillId="0" borderId="1" xfId="0" applyFont="1" applyBorder="1"/>
    <xf numFmtId="0" fontId="0" fillId="0" borderId="2" xfId="0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3" xfId="0" applyFont="1" applyBorder="1"/>
    <xf numFmtId="44" fontId="0" fillId="0" borderId="0" xfId="1" applyFont="1"/>
    <xf numFmtId="44" fontId="0" fillId="0" borderId="13" xfId="0" applyNumberFormat="1" applyBorder="1"/>
    <xf numFmtId="0" fontId="0" fillId="0" borderId="3" xfId="0" applyBorder="1"/>
    <xf numFmtId="44" fontId="0" fillId="0" borderId="3" xfId="0" applyNumberFormat="1" applyBorder="1"/>
    <xf numFmtId="0" fontId="8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10" fontId="8" fillId="0" borderId="0" xfId="0" applyNumberFormat="1" applyFont="1" applyAlignment="1">
      <alignment horizontal="center" wrapText="1"/>
    </xf>
    <xf numFmtId="10" fontId="8" fillId="0" borderId="0" xfId="0" applyNumberFormat="1" applyFont="1" applyAlignment="1">
      <alignment horizontal="center"/>
    </xf>
    <xf numFmtId="165" fontId="0" fillId="0" borderId="0" xfId="0" applyNumberFormat="1"/>
    <xf numFmtId="0" fontId="8" fillId="0" borderId="20" xfId="0" applyFont="1" applyBorder="1" applyAlignment="1">
      <alignment horizontal="center" wrapText="1"/>
    </xf>
    <xf numFmtId="0" fontId="8" fillId="0" borderId="21" xfId="0" applyFont="1" applyBorder="1" applyAlignment="1">
      <alignment horizontal="center" wrapText="1"/>
    </xf>
    <xf numFmtId="44" fontId="0" fillId="0" borderId="18" xfId="0" applyNumberFormat="1" applyBorder="1"/>
    <xf numFmtId="165" fontId="0" fillId="0" borderId="22" xfId="0" applyNumberFormat="1" applyBorder="1"/>
    <xf numFmtId="0" fontId="8" fillId="0" borderId="23" xfId="0" applyFont="1" applyBorder="1" applyAlignment="1">
      <alignment horizontal="center" wrapText="1"/>
    </xf>
    <xf numFmtId="0" fontId="8" fillId="0" borderId="25" xfId="0" applyFont="1" applyBorder="1" applyAlignment="1">
      <alignment horizontal="center" wrapText="1"/>
    </xf>
    <xf numFmtId="44" fontId="8" fillId="0" borderId="27" xfId="0" applyNumberFormat="1" applyFont="1" applyBorder="1" applyAlignment="1">
      <alignment horizontal="center" wrapText="1"/>
    </xf>
    <xf numFmtId="0" fontId="4" fillId="3" borderId="3" xfId="0" applyFont="1" applyFill="1" applyBorder="1" applyAlignment="1">
      <alignment horizontal="center"/>
    </xf>
    <xf numFmtId="44" fontId="4" fillId="3" borderId="14" xfId="1" applyFont="1" applyFill="1" applyBorder="1" applyAlignment="1"/>
    <xf numFmtId="9" fontId="0" fillId="3" borderId="3" xfId="2" applyFont="1" applyFill="1" applyBorder="1"/>
    <xf numFmtId="0" fontId="0" fillId="3" borderId="15" xfId="0" applyFill="1" applyBorder="1"/>
    <xf numFmtId="0" fontId="0" fillId="3" borderId="5" xfId="0" applyFill="1" applyBorder="1"/>
    <xf numFmtId="44" fontId="0" fillId="3" borderId="3" xfId="0" applyNumberFormat="1" applyFill="1" applyBorder="1"/>
    <xf numFmtId="0" fontId="0" fillId="3" borderId="4" xfId="0" applyFill="1" applyBorder="1"/>
    <xf numFmtId="164" fontId="0" fillId="3" borderId="16" xfId="0" applyNumberFormat="1" applyFill="1" applyBorder="1" applyAlignment="1">
      <alignment horizontal="center"/>
    </xf>
    <xf numFmtId="0" fontId="0" fillId="3" borderId="17" xfId="0" applyFill="1" applyBorder="1"/>
    <xf numFmtId="0" fontId="0" fillId="3" borderId="24" xfId="0" applyFill="1" applyBorder="1"/>
    <xf numFmtId="44" fontId="0" fillId="3" borderId="18" xfId="0" applyNumberFormat="1" applyFill="1" applyBorder="1"/>
    <xf numFmtId="0" fontId="0" fillId="3" borderId="26" xfId="0" applyFill="1" applyBorder="1"/>
    <xf numFmtId="164" fontId="0" fillId="3" borderId="19" xfId="0" applyNumberForma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44" fontId="4" fillId="0" borderId="3" xfId="1" applyFont="1" applyBorder="1" applyAlignment="1">
      <alignment horizontal="center"/>
    </xf>
    <xf numFmtId="44" fontId="4" fillId="0" borderId="4" xfId="1" applyFont="1" applyBorder="1" applyAlignment="1">
      <alignment horizontal="center"/>
    </xf>
    <xf numFmtId="44" fontId="4" fillId="0" borderId="5" xfId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44" fontId="4" fillId="0" borderId="4" xfId="1" applyFont="1" applyFill="1" applyBorder="1" applyAlignment="1">
      <alignment horizontal="center"/>
    </xf>
    <xf numFmtId="44" fontId="4" fillId="0" borderId="5" xfId="1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14" fontId="5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44" fontId="4" fillId="0" borderId="4" xfId="0" applyNumberFormat="1" applyFont="1" applyBorder="1" applyAlignment="1">
      <alignment horizontal="center"/>
    </xf>
    <xf numFmtId="44" fontId="4" fillId="0" borderId="5" xfId="0" applyNumberFormat="1" applyFont="1" applyBorder="1" applyAlignment="1">
      <alignment horizontal="center"/>
    </xf>
    <xf numFmtId="44" fontId="4" fillId="4" borderId="4" xfId="1" applyFont="1" applyFill="1" applyBorder="1" applyAlignment="1">
      <alignment horizontal="center"/>
    </xf>
    <xf numFmtId="44" fontId="4" fillId="4" borderId="5" xfId="1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44" fontId="4" fillId="4" borderId="4" xfId="0" applyNumberFormat="1" applyFont="1" applyFill="1" applyBorder="1" applyAlignment="1">
      <alignment horizontal="center"/>
    </xf>
    <xf numFmtId="44" fontId="4" fillId="4" borderId="5" xfId="0" applyNumberFormat="1" applyFont="1" applyFill="1" applyBorder="1" applyAlignment="1">
      <alignment horizontal="center"/>
    </xf>
    <xf numFmtId="44" fontId="4" fillId="3" borderId="4" xfId="0" applyNumberFormat="1" applyFont="1" applyFill="1" applyBorder="1" applyAlignment="1">
      <alignment horizontal="center"/>
    </xf>
    <xf numFmtId="44" fontId="4" fillId="3" borderId="5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5D0022"/>
      <color rgb="FFFFFF99"/>
      <color rgb="FFFFD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2247900</xdr:colOff>
      <xdr:row>17</xdr:row>
      <xdr:rowOff>95250</xdr:rowOff>
    </xdr:from>
    <xdr:to>
      <xdr:col>1</xdr:col>
      <xdr:colOff>38101</xdr:colOff>
      <xdr:row>17</xdr:row>
      <xdr:rowOff>95251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2857500" y="3857625"/>
          <a:ext cx="552451" cy="1"/>
        </a:xfrm>
        <a:prstGeom prst="straightConnector1">
          <a:avLst/>
        </a:prstGeom>
        <a:ln w="28575"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2324100</xdr:colOff>
      <xdr:row>23</xdr:row>
      <xdr:rowOff>123825</xdr:rowOff>
    </xdr:from>
    <xdr:to>
      <xdr:col>1</xdr:col>
      <xdr:colOff>38101</xdr:colOff>
      <xdr:row>23</xdr:row>
      <xdr:rowOff>123825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>
          <a:off x="2933700" y="5086350"/>
          <a:ext cx="476251" cy="0"/>
        </a:xfrm>
        <a:prstGeom prst="straightConnector1">
          <a:avLst/>
        </a:prstGeom>
        <a:ln w="28575"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2247900</xdr:colOff>
      <xdr:row>17</xdr:row>
      <xdr:rowOff>95250</xdr:rowOff>
    </xdr:from>
    <xdr:to>
      <xdr:col>1</xdr:col>
      <xdr:colOff>38101</xdr:colOff>
      <xdr:row>17</xdr:row>
      <xdr:rowOff>95251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 flipV="1">
          <a:off x="2857500" y="3857625"/>
          <a:ext cx="552451" cy="1"/>
        </a:xfrm>
        <a:prstGeom prst="straightConnector1">
          <a:avLst/>
        </a:prstGeom>
        <a:ln w="28575"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2324100</xdr:colOff>
      <xdr:row>24</xdr:row>
      <xdr:rowOff>123825</xdr:rowOff>
    </xdr:from>
    <xdr:to>
      <xdr:col>1</xdr:col>
      <xdr:colOff>38101</xdr:colOff>
      <xdr:row>24</xdr:row>
      <xdr:rowOff>123825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>
          <a:off x="2933700" y="5286375"/>
          <a:ext cx="476251" cy="0"/>
        </a:xfrm>
        <a:prstGeom prst="straightConnector1">
          <a:avLst/>
        </a:prstGeom>
        <a:ln w="28575"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4"/>
  <sheetViews>
    <sheetView tabSelected="1" workbookViewId="0">
      <selection activeCell="O20" sqref="O20"/>
    </sheetView>
  </sheetViews>
  <sheetFormatPr defaultColWidth="8.81640625" defaultRowHeight="14.5" x14ac:dyDescent="0.35"/>
  <cols>
    <col min="1" max="1" width="2.7265625" customWidth="1"/>
    <col min="3" max="3" width="4.7265625" customWidth="1"/>
    <col min="5" max="5" width="15.453125" customWidth="1"/>
    <col min="8" max="8" width="4.1796875" customWidth="1"/>
    <col min="9" max="9" width="10.453125" customWidth="1"/>
    <col min="11" max="11" width="12.1796875" bestFit="1" customWidth="1"/>
    <col min="12" max="12" width="2.7265625" customWidth="1"/>
    <col min="15" max="15" width="23.453125" bestFit="1" customWidth="1"/>
    <col min="16" max="16" width="12.7265625" bestFit="1" customWidth="1"/>
    <col min="17" max="17" width="12" bestFit="1" customWidth="1"/>
    <col min="18" max="18" width="10.453125" bestFit="1" customWidth="1"/>
  </cols>
  <sheetData>
    <row r="1" spans="1:18" x14ac:dyDescent="0.35">
      <c r="A1" s="11"/>
      <c r="B1" s="1"/>
      <c r="C1" s="1"/>
      <c r="D1" s="1"/>
      <c r="E1" s="1"/>
      <c r="F1" s="1"/>
      <c r="G1" s="1"/>
      <c r="H1" s="1"/>
      <c r="I1" s="1"/>
      <c r="J1" s="1"/>
      <c r="K1" s="1"/>
      <c r="L1" s="12"/>
    </row>
    <row r="2" spans="1:18" ht="15" thickBot="1" x14ac:dyDescent="0.4">
      <c r="A2" s="10"/>
      <c r="L2" s="13"/>
    </row>
    <row r="3" spans="1:18" ht="23.5" x14ac:dyDescent="0.55000000000000004">
      <c r="A3" s="10"/>
      <c r="B3" s="71" t="s">
        <v>21</v>
      </c>
      <c r="C3" s="72"/>
      <c r="D3" s="72"/>
      <c r="E3" s="72"/>
      <c r="F3" s="72"/>
      <c r="G3" s="72"/>
      <c r="H3" s="72"/>
      <c r="I3" s="72"/>
      <c r="J3" s="72"/>
      <c r="K3" s="73"/>
      <c r="L3" s="13"/>
    </row>
    <row r="4" spans="1:18" ht="21.5" thickBot="1" x14ac:dyDescent="0.55000000000000004">
      <c r="A4" s="10"/>
      <c r="B4" s="74" t="s">
        <v>52</v>
      </c>
      <c r="C4" s="75"/>
      <c r="D4" s="75"/>
      <c r="E4" s="75"/>
      <c r="F4" s="75"/>
      <c r="G4" s="75"/>
      <c r="H4" s="75"/>
      <c r="I4" s="75"/>
      <c r="J4" s="75"/>
      <c r="K4" s="76"/>
      <c r="L4" s="13"/>
    </row>
    <row r="5" spans="1:18" ht="15.5" x14ac:dyDescent="0.35">
      <c r="A5" s="10"/>
      <c r="D5" s="2"/>
      <c r="E5" s="2"/>
      <c r="F5" s="2"/>
      <c r="G5" s="2"/>
      <c r="H5" s="2"/>
      <c r="I5" s="2"/>
      <c r="J5" s="2"/>
      <c r="K5" s="2"/>
      <c r="L5" s="13"/>
    </row>
    <row r="6" spans="1:18" ht="15.5" x14ac:dyDescent="0.35">
      <c r="A6" s="10"/>
      <c r="B6" s="59" t="s">
        <v>0</v>
      </c>
      <c r="C6" s="59"/>
      <c r="D6" s="77">
        <f ca="1">TODAY()</f>
        <v>46122</v>
      </c>
      <c r="E6" s="78"/>
      <c r="F6" s="78"/>
      <c r="G6" s="78"/>
      <c r="H6" s="2"/>
      <c r="L6" s="13"/>
      <c r="O6" s="25" t="s">
        <v>34</v>
      </c>
      <c r="P6" s="25" t="s">
        <v>33</v>
      </c>
      <c r="Q6" s="25" t="s">
        <v>32</v>
      </c>
      <c r="R6" s="25" t="s">
        <v>8</v>
      </c>
    </row>
    <row r="7" spans="1:18" ht="15.5" x14ac:dyDescent="0.35">
      <c r="A7" s="10"/>
      <c r="B7" s="2"/>
      <c r="C7" s="3"/>
      <c r="D7" s="2"/>
      <c r="E7" s="2"/>
      <c r="F7" s="2"/>
      <c r="G7" s="2"/>
      <c r="H7" s="2"/>
      <c r="L7" s="13"/>
      <c r="O7" t="s">
        <v>46</v>
      </c>
      <c r="P7" s="23"/>
      <c r="Q7" s="23">
        <f>+P7/1.0866</f>
        <v>0</v>
      </c>
      <c r="R7" s="23">
        <f>+P7-Q7</f>
        <v>0</v>
      </c>
    </row>
    <row r="8" spans="1:18" ht="15.5" x14ac:dyDescent="0.35">
      <c r="A8" s="10"/>
      <c r="B8" s="59" t="s">
        <v>5</v>
      </c>
      <c r="C8" s="59"/>
      <c r="D8" s="59" t="s">
        <v>6</v>
      </c>
      <c r="E8" s="59"/>
      <c r="F8" s="59" t="s">
        <v>7</v>
      </c>
      <c r="G8" s="59"/>
      <c r="H8" s="2"/>
      <c r="I8" s="59" t="s">
        <v>1</v>
      </c>
      <c r="J8" s="59"/>
      <c r="K8" s="59"/>
      <c r="L8" s="13"/>
      <c r="O8" s="22" t="s">
        <v>22</v>
      </c>
      <c r="P8" s="42"/>
      <c r="Q8" s="23">
        <f>+P8/1.0866</f>
        <v>0</v>
      </c>
      <c r="R8" s="23">
        <f>+P8-Q8</f>
        <v>0</v>
      </c>
    </row>
    <row r="9" spans="1:18" ht="16" thickBot="1" x14ac:dyDescent="0.4">
      <c r="A9" s="10"/>
      <c r="B9" s="60" t="s">
        <v>27</v>
      </c>
      <c r="C9" s="60"/>
      <c r="D9" s="61" t="s">
        <v>23</v>
      </c>
      <c r="E9" s="61"/>
      <c r="F9" s="69">
        <f>'Art Sales Log'!G19</f>
        <v>0</v>
      </c>
      <c r="G9" s="70"/>
      <c r="H9" s="2"/>
      <c r="I9" s="19" t="s">
        <v>2</v>
      </c>
      <c r="J9" s="19" t="s">
        <v>3</v>
      </c>
      <c r="K9" s="19" t="s">
        <v>4</v>
      </c>
      <c r="L9" s="13"/>
      <c r="P9" s="24">
        <f>SUM(P7:P8)</f>
        <v>0</v>
      </c>
      <c r="Q9" s="24">
        <f t="shared" ref="Q9:R9" si="0">SUM(Q7:Q8)</f>
        <v>0</v>
      </c>
      <c r="R9" s="24">
        <f t="shared" si="0"/>
        <v>0</v>
      </c>
    </row>
    <row r="10" spans="1:18" ht="16" thickTop="1" x14ac:dyDescent="0.35">
      <c r="A10" s="10"/>
      <c r="B10" s="60" t="s">
        <v>28</v>
      </c>
      <c r="C10" s="60"/>
      <c r="D10" s="61" t="s">
        <v>24</v>
      </c>
      <c r="E10" s="61"/>
      <c r="F10" s="69">
        <f>'Art Sales Log'!H19</f>
        <v>0</v>
      </c>
      <c r="G10" s="70"/>
      <c r="H10" s="2"/>
      <c r="I10" s="9">
        <v>0.01</v>
      </c>
      <c r="J10" s="41">
        <v>0</v>
      </c>
      <c r="K10" s="8">
        <f t="shared" ref="K10:K14" si="1">I10*J10</f>
        <v>0</v>
      </c>
      <c r="L10" s="13"/>
    </row>
    <row r="11" spans="1:18" ht="15.5" x14ac:dyDescent="0.35">
      <c r="A11" s="10"/>
      <c r="B11" s="60" t="s">
        <v>29</v>
      </c>
      <c r="C11" s="60"/>
      <c r="D11" s="61" t="s">
        <v>22</v>
      </c>
      <c r="E11" s="61"/>
      <c r="F11" s="62">
        <f>Q8</f>
        <v>0</v>
      </c>
      <c r="G11" s="62"/>
      <c r="H11" s="2"/>
      <c r="I11" s="9">
        <v>0.05</v>
      </c>
      <c r="J11" s="41">
        <v>0</v>
      </c>
      <c r="K11" s="8">
        <f t="shared" si="1"/>
        <v>0</v>
      </c>
      <c r="L11" s="13"/>
      <c r="O11" s="25" t="s">
        <v>35</v>
      </c>
      <c r="P11" s="25" t="s">
        <v>33</v>
      </c>
      <c r="Q11" s="25" t="s">
        <v>36</v>
      </c>
      <c r="R11" s="25" t="s">
        <v>37</v>
      </c>
    </row>
    <row r="12" spans="1:18" ht="15.5" x14ac:dyDescent="0.35">
      <c r="A12" s="10"/>
      <c r="B12" s="65" t="s">
        <v>30</v>
      </c>
      <c r="C12" s="66"/>
      <c r="D12" s="67" t="s">
        <v>8</v>
      </c>
      <c r="E12" s="68"/>
      <c r="F12" s="63">
        <f>R9</f>
        <v>0</v>
      </c>
      <c r="G12" s="64"/>
      <c r="H12" s="2"/>
      <c r="I12" s="9">
        <v>0.1</v>
      </c>
      <c r="J12" s="41">
        <v>0</v>
      </c>
      <c r="K12" s="8">
        <f t="shared" si="1"/>
        <v>0</v>
      </c>
      <c r="L12" s="13"/>
      <c r="O12" s="25" t="s">
        <v>38</v>
      </c>
      <c r="P12" s="26">
        <f>P9</f>
        <v>0</v>
      </c>
      <c r="Q12" s="26">
        <f>+F17+F18+F19</f>
        <v>0</v>
      </c>
      <c r="R12" s="26">
        <f>P12-Q12</f>
        <v>0</v>
      </c>
    </row>
    <row r="13" spans="1:18" ht="15.5" x14ac:dyDescent="0.35">
      <c r="A13" s="10"/>
      <c r="B13" s="65" t="s">
        <v>31</v>
      </c>
      <c r="C13" s="66"/>
      <c r="D13" s="67" t="s">
        <v>14</v>
      </c>
      <c r="E13" s="68"/>
      <c r="F13" s="69">
        <v>0</v>
      </c>
      <c r="G13" s="70"/>
      <c r="H13" s="2"/>
      <c r="I13" s="9">
        <v>0.25</v>
      </c>
      <c r="J13" s="41">
        <v>0</v>
      </c>
      <c r="K13" s="8">
        <f t="shared" si="1"/>
        <v>0</v>
      </c>
      <c r="L13" s="13"/>
    </row>
    <row r="14" spans="1:18" ht="15.5" x14ac:dyDescent="0.35">
      <c r="A14" s="10"/>
      <c r="B14" s="85" t="s">
        <v>11</v>
      </c>
      <c r="C14" s="86"/>
      <c r="D14" s="86"/>
      <c r="E14" s="87"/>
      <c r="F14" s="83">
        <f>SUM(F9:G13)</f>
        <v>0</v>
      </c>
      <c r="G14" s="84"/>
      <c r="H14" s="4"/>
      <c r="I14" s="9">
        <v>1</v>
      </c>
      <c r="J14" s="41">
        <v>0</v>
      </c>
      <c r="K14" s="8">
        <f t="shared" si="1"/>
        <v>0</v>
      </c>
      <c r="L14" s="13"/>
    </row>
    <row r="15" spans="1:18" ht="15.5" x14ac:dyDescent="0.35">
      <c r="A15" s="10"/>
      <c r="H15" s="4"/>
      <c r="I15" s="59" t="s">
        <v>9</v>
      </c>
      <c r="J15" s="59"/>
      <c r="K15" s="59"/>
      <c r="L15" s="13"/>
    </row>
    <row r="16" spans="1:18" ht="15.5" x14ac:dyDescent="0.35">
      <c r="A16" s="10"/>
      <c r="B16" s="79" t="s">
        <v>5</v>
      </c>
      <c r="C16" s="80"/>
      <c r="D16" s="79" t="s">
        <v>6</v>
      </c>
      <c r="E16" s="80"/>
      <c r="F16" s="79" t="s">
        <v>7</v>
      </c>
      <c r="G16" s="80"/>
      <c r="H16" s="4"/>
      <c r="I16" s="19" t="s">
        <v>10</v>
      </c>
      <c r="J16" s="19" t="s">
        <v>3</v>
      </c>
      <c r="K16" s="19" t="s">
        <v>4</v>
      </c>
      <c r="L16" s="13"/>
    </row>
    <row r="17" spans="1:12" ht="15.5" x14ac:dyDescent="0.35">
      <c r="A17" s="10"/>
      <c r="B17" s="65" t="s">
        <v>16</v>
      </c>
      <c r="C17" s="66"/>
      <c r="D17" s="67" t="s">
        <v>12</v>
      </c>
      <c r="E17" s="68"/>
      <c r="F17" s="81">
        <v>0</v>
      </c>
      <c r="G17" s="82"/>
      <c r="H17" s="4"/>
      <c r="I17" s="9">
        <v>1</v>
      </c>
      <c r="J17" s="41">
        <v>0</v>
      </c>
      <c r="K17" s="8">
        <v>0</v>
      </c>
      <c r="L17" s="13"/>
    </row>
    <row r="18" spans="1:12" ht="15.5" x14ac:dyDescent="0.35">
      <c r="A18" s="10"/>
      <c r="B18" s="65" t="s">
        <v>18</v>
      </c>
      <c r="C18" s="66"/>
      <c r="D18" s="67" t="s">
        <v>13</v>
      </c>
      <c r="E18" s="68"/>
      <c r="F18" s="94"/>
      <c r="G18" s="95"/>
      <c r="H18" s="4"/>
      <c r="I18" s="9">
        <v>2</v>
      </c>
      <c r="J18" s="41">
        <v>0</v>
      </c>
      <c r="K18" s="8">
        <f t="shared" ref="K18" si="2">I18*J18</f>
        <v>0</v>
      </c>
      <c r="L18" s="13"/>
    </row>
    <row r="19" spans="1:12" ht="15.5" x14ac:dyDescent="0.35">
      <c r="A19" s="10"/>
      <c r="B19" s="65" t="s">
        <v>25</v>
      </c>
      <c r="C19" s="66"/>
      <c r="D19" s="20" t="s">
        <v>26</v>
      </c>
      <c r="E19" s="21"/>
      <c r="F19" s="94">
        <v>0</v>
      </c>
      <c r="G19" s="95"/>
      <c r="H19" s="4"/>
      <c r="I19" s="9">
        <v>5</v>
      </c>
      <c r="J19" s="41">
        <v>0</v>
      </c>
      <c r="K19" s="8">
        <v>0</v>
      </c>
      <c r="L19" s="13"/>
    </row>
    <row r="20" spans="1:12" ht="15.5" x14ac:dyDescent="0.35">
      <c r="A20" s="10"/>
      <c r="B20" s="65" t="s">
        <v>31</v>
      </c>
      <c r="C20" s="66"/>
      <c r="D20" s="67" t="s">
        <v>17</v>
      </c>
      <c r="E20" s="68"/>
      <c r="F20" s="81" t="str">
        <f>IF(P12&gt;Q12,R12*1,"")</f>
        <v/>
      </c>
      <c r="G20" s="82"/>
      <c r="H20" s="4"/>
      <c r="I20" s="9">
        <v>10</v>
      </c>
      <c r="J20" s="41">
        <v>0</v>
      </c>
      <c r="K20" s="8">
        <f>I20*J20</f>
        <v>0</v>
      </c>
      <c r="L20" s="13"/>
    </row>
    <row r="21" spans="1:12" ht="15.5" x14ac:dyDescent="0.35">
      <c r="A21" s="10"/>
      <c r="B21" s="89" t="s">
        <v>11</v>
      </c>
      <c r="C21" s="90"/>
      <c r="D21" s="90"/>
      <c r="E21" s="91"/>
      <c r="F21" s="92">
        <f>SUM(F17:G20)</f>
        <v>0</v>
      </c>
      <c r="G21" s="93"/>
      <c r="H21" s="2"/>
      <c r="I21" s="9">
        <v>20</v>
      </c>
      <c r="J21" s="41">
        <v>0</v>
      </c>
      <c r="K21" s="8">
        <f>I21*J21</f>
        <v>0</v>
      </c>
      <c r="L21" s="13"/>
    </row>
    <row r="22" spans="1:12" ht="15.5" x14ac:dyDescent="0.35">
      <c r="A22" s="10"/>
      <c r="F22" s="5"/>
      <c r="G22" s="2"/>
      <c r="H22" s="2"/>
      <c r="I22" s="9">
        <v>50</v>
      </c>
      <c r="J22" s="41">
        <v>0</v>
      </c>
      <c r="K22" s="8">
        <f>I22*J22</f>
        <v>0</v>
      </c>
      <c r="L22" s="13"/>
    </row>
    <row r="23" spans="1:12" ht="15.5" x14ac:dyDescent="0.35">
      <c r="A23" s="10"/>
      <c r="B23" s="54" t="s">
        <v>47</v>
      </c>
      <c r="C23" s="55"/>
      <c r="D23" s="88" t="s">
        <v>54</v>
      </c>
      <c r="E23" s="57"/>
      <c r="F23" s="57"/>
      <c r="G23" s="58"/>
      <c r="H23" s="2"/>
      <c r="I23" s="9">
        <v>100</v>
      </c>
      <c r="J23" s="41">
        <v>0</v>
      </c>
      <c r="K23" s="8">
        <f>I23*J23</f>
        <v>0</v>
      </c>
      <c r="L23" s="13"/>
    </row>
    <row r="24" spans="1:12" ht="15.5" x14ac:dyDescent="0.35">
      <c r="A24" s="10"/>
      <c r="B24" s="54" t="s">
        <v>19</v>
      </c>
      <c r="C24" s="55"/>
      <c r="D24" s="56" t="s">
        <v>48</v>
      </c>
      <c r="E24" s="57"/>
      <c r="F24" s="57"/>
      <c r="G24" s="58"/>
      <c r="H24" s="2"/>
      <c r="I24" s="59" t="s">
        <v>20</v>
      </c>
      <c r="J24" s="59"/>
      <c r="K24" s="6">
        <f>SUM(K10:K14,K17:K23)</f>
        <v>0</v>
      </c>
      <c r="L24" s="13"/>
    </row>
    <row r="25" spans="1:12" ht="15.5" x14ac:dyDescent="0.35">
      <c r="A25" s="10"/>
      <c r="B25" s="54" t="s">
        <v>15</v>
      </c>
      <c r="C25" s="55"/>
      <c r="D25" s="56"/>
      <c r="E25" s="57"/>
      <c r="F25" s="57"/>
      <c r="G25" s="58"/>
      <c r="H25" s="2"/>
      <c r="L25" s="13"/>
    </row>
    <row r="26" spans="1:12" ht="15.5" x14ac:dyDescent="0.35">
      <c r="A26" s="10"/>
      <c r="B26" s="17"/>
      <c r="C26" s="17"/>
      <c r="D26" s="17"/>
      <c r="E26" s="17"/>
      <c r="F26" s="17"/>
      <c r="G26" s="17"/>
      <c r="H26" s="2"/>
      <c r="I26" s="18"/>
      <c r="J26" s="18"/>
      <c r="K26" s="4"/>
      <c r="L26" s="13"/>
    </row>
    <row r="27" spans="1:12" ht="16" thickBot="1" x14ac:dyDescent="0.4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6"/>
    </row>
    <row r="28" spans="1:12" ht="15.5" x14ac:dyDescent="0.35">
      <c r="G28" s="2"/>
      <c r="H28" s="2"/>
      <c r="I28" s="2"/>
      <c r="J28" s="2"/>
      <c r="K28" s="2"/>
    </row>
    <row r="29" spans="1:12" ht="15.5" x14ac:dyDescent="0.35">
      <c r="G29" s="2"/>
      <c r="H29" s="2"/>
      <c r="I29" s="2"/>
      <c r="J29" s="2"/>
      <c r="K29" s="2"/>
    </row>
    <row r="30" spans="1:12" ht="15.5" x14ac:dyDescent="0.35">
      <c r="B30" s="2"/>
      <c r="C30" s="2"/>
      <c r="D30" s="7"/>
      <c r="E30" s="7"/>
      <c r="F30" s="7"/>
      <c r="G30" s="2"/>
      <c r="H30" s="2"/>
      <c r="I30" s="2"/>
      <c r="J30" s="2"/>
      <c r="K30" s="2"/>
    </row>
    <row r="31" spans="1:12" ht="15.5" x14ac:dyDescent="0.35"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2" ht="15.5" x14ac:dyDescent="0.35"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2:11" ht="15.5" x14ac:dyDescent="0.35"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2:11" ht="15.5" x14ac:dyDescent="0.35">
      <c r="B34" s="2"/>
      <c r="C34" s="2"/>
      <c r="D34" s="2"/>
      <c r="E34" s="2"/>
      <c r="F34" s="2"/>
      <c r="G34" s="2"/>
      <c r="H34" s="2"/>
      <c r="I34" s="2"/>
      <c r="J34" s="2"/>
      <c r="K34" s="2"/>
    </row>
  </sheetData>
  <mergeCells count="49">
    <mergeCell ref="I24:J24"/>
    <mergeCell ref="I15:K15"/>
    <mergeCell ref="B23:C23"/>
    <mergeCell ref="D23:G23"/>
    <mergeCell ref="B21:E21"/>
    <mergeCell ref="F21:G21"/>
    <mergeCell ref="B19:C19"/>
    <mergeCell ref="F20:G20"/>
    <mergeCell ref="B20:C20"/>
    <mergeCell ref="D20:E20"/>
    <mergeCell ref="F19:G19"/>
    <mergeCell ref="F18:G18"/>
    <mergeCell ref="B18:C18"/>
    <mergeCell ref="D18:E18"/>
    <mergeCell ref="B24:C24"/>
    <mergeCell ref="D24:G24"/>
    <mergeCell ref="F10:G10"/>
    <mergeCell ref="B16:C16"/>
    <mergeCell ref="D16:E16"/>
    <mergeCell ref="F16:G16"/>
    <mergeCell ref="B17:C17"/>
    <mergeCell ref="D17:E17"/>
    <mergeCell ref="F17:G17"/>
    <mergeCell ref="F14:G14"/>
    <mergeCell ref="F13:G13"/>
    <mergeCell ref="B13:C13"/>
    <mergeCell ref="D13:E13"/>
    <mergeCell ref="B14:E14"/>
    <mergeCell ref="B3:K3"/>
    <mergeCell ref="B4:K4"/>
    <mergeCell ref="B6:C6"/>
    <mergeCell ref="D6:G6"/>
    <mergeCell ref="I8:K8"/>
    <mergeCell ref="B25:C25"/>
    <mergeCell ref="D25:G25"/>
    <mergeCell ref="B8:C8"/>
    <mergeCell ref="D8:E8"/>
    <mergeCell ref="F8:G8"/>
    <mergeCell ref="B11:C11"/>
    <mergeCell ref="D11:E11"/>
    <mergeCell ref="F11:G11"/>
    <mergeCell ref="F12:G12"/>
    <mergeCell ref="B12:C12"/>
    <mergeCell ref="D12:E12"/>
    <mergeCell ref="B9:C9"/>
    <mergeCell ref="D9:E9"/>
    <mergeCell ref="F9:G9"/>
    <mergeCell ref="B10:C10"/>
    <mergeCell ref="D10:E10"/>
  </mergeCells>
  <pageMargins left="0.7" right="0.7" top="0.75" bottom="0.75" header="0.3" footer="0.3"/>
  <pageSetup scale="9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3"/>
  <sheetViews>
    <sheetView workbookViewId="0">
      <selection activeCell="C6" sqref="C6"/>
    </sheetView>
  </sheetViews>
  <sheetFormatPr defaultColWidth="8.81640625" defaultRowHeight="14.5" x14ac:dyDescent="0.35"/>
  <cols>
    <col min="1" max="1" width="41.453125" customWidth="1"/>
    <col min="2" max="2" width="19.81640625" customWidth="1"/>
    <col min="3" max="3" width="14.1796875" customWidth="1"/>
    <col min="4" max="10" width="11.81640625" customWidth="1"/>
  </cols>
  <sheetData>
    <row r="1" spans="1:10" x14ac:dyDescent="0.35">
      <c r="A1" s="27"/>
      <c r="B1" s="27"/>
      <c r="C1" s="28"/>
      <c r="D1" s="29"/>
      <c r="E1" s="30"/>
      <c r="F1" s="30"/>
      <c r="G1" s="30"/>
      <c r="H1" s="30"/>
      <c r="I1" s="30"/>
      <c r="J1" s="30"/>
    </row>
    <row r="2" spans="1:10" x14ac:dyDescent="0.35">
      <c r="A2" s="96" t="s">
        <v>49</v>
      </c>
      <c r="B2" s="96"/>
      <c r="C2" s="96"/>
      <c r="D2" s="96"/>
      <c r="E2" s="96"/>
      <c r="F2" s="96"/>
      <c r="G2" s="96"/>
      <c r="H2" s="96"/>
      <c r="I2" s="96"/>
      <c r="J2" s="29"/>
    </row>
    <row r="3" spans="1:10" ht="15" thickBot="1" x14ac:dyDescent="0.4">
      <c r="A3" s="27"/>
      <c r="B3" s="27"/>
      <c r="C3" s="28"/>
      <c r="D3" s="31"/>
      <c r="E3" s="32"/>
      <c r="F3" s="32"/>
      <c r="G3" s="32"/>
      <c r="H3" s="32"/>
      <c r="I3" s="30"/>
      <c r="J3" s="30"/>
    </row>
    <row r="4" spans="1:10" ht="29" x14ac:dyDescent="0.35">
      <c r="A4" s="34" t="s">
        <v>39</v>
      </c>
      <c r="B4" s="38" t="s">
        <v>50</v>
      </c>
      <c r="C4" s="35" t="s">
        <v>44</v>
      </c>
      <c r="D4" s="35" t="s">
        <v>45</v>
      </c>
      <c r="E4" s="35" t="s">
        <v>8</v>
      </c>
      <c r="F4" s="35" t="s">
        <v>41</v>
      </c>
      <c r="G4" s="35" t="s">
        <v>42</v>
      </c>
      <c r="H4" s="35" t="s">
        <v>43</v>
      </c>
      <c r="I4" s="39" t="s">
        <v>40</v>
      </c>
      <c r="J4" s="40" t="s">
        <v>51</v>
      </c>
    </row>
    <row r="5" spans="1:10" x14ac:dyDescent="0.35">
      <c r="A5" s="44"/>
      <c r="B5" s="45"/>
      <c r="C5" s="46"/>
      <c r="D5" s="26">
        <f>C5/1.0866</f>
        <v>0</v>
      </c>
      <c r="E5" s="26">
        <f>C5-D5</f>
        <v>0</v>
      </c>
      <c r="F5" s="43">
        <v>0.4</v>
      </c>
      <c r="G5" s="26">
        <f>SUM(F5*D5)</f>
        <v>0</v>
      </c>
      <c r="H5" s="26">
        <f>SUM(D5-G5)</f>
        <v>0</v>
      </c>
      <c r="I5" s="47"/>
      <c r="J5" s="48"/>
    </row>
    <row r="6" spans="1:10" x14ac:dyDescent="0.35">
      <c r="A6" s="44"/>
      <c r="B6" s="45"/>
      <c r="C6" s="46"/>
      <c r="D6" s="26">
        <f t="shared" ref="D6:D18" si="0">C6/1.0866</f>
        <v>0</v>
      </c>
      <c r="E6" s="26">
        <f t="shared" ref="E6:E18" si="1">C6-D6</f>
        <v>0</v>
      </c>
      <c r="F6" s="43">
        <v>0.4</v>
      </c>
      <c r="G6" s="26">
        <f t="shared" ref="G6:G18" si="2">SUM(F6*D6)</f>
        <v>0</v>
      </c>
      <c r="H6" s="26">
        <f t="shared" ref="H6:H18" si="3">SUM(D6-G6)</f>
        <v>0</v>
      </c>
      <c r="I6" s="47"/>
      <c r="J6" s="48"/>
    </row>
    <row r="7" spans="1:10" x14ac:dyDescent="0.35">
      <c r="A7" s="44"/>
      <c r="B7" s="45"/>
      <c r="C7" s="46"/>
      <c r="D7" s="26">
        <f t="shared" si="0"/>
        <v>0</v>
      </c>
      <c r="E7" s="26">
        <f t="shared" si="1"/>
        <v>0</v>
      </c>
      <c r="F7" s="43">
        <v>0.4</v>
      </c>
      <c r="G7" s="26">
        <f t="shared" si="2"/>
        <v>0</v>
      </c>
      <c r="H7" s="26">
        <f t="shared" si="3"/>
        <v>0</v>
      </c>
      <c r="I7" s="47"/>
      <c r="J7" s="48"/>
    </row>
    <row r="8" spans="1:10" x14ac:dyDescent="0.35">
      <c r="A8" s="44"/>
      <c r="B8" s="45"/>
      <c r="C8" s="46"/>
      <c r="D8" s="26">
        <f t="shared" si="0"/>
        <v>0</v>
      </c>
      <c r="E8" s="26">
        <f t="shared" si="1"/>
        <v>0</v>
      </c>
      <c r="F8" s="43">
        <v>0.4</v>
      </c>
      <c r="G8" s="26">
        <f t="shared" si="2"/>
        <v>0</v>
      </c>
      <c r="H8" s="26">
        <f t="shared" si="3"/>
        <v>0</v>
      </c>
      <c r="I8" s="47"/>
      <c r="J8" s="48"/>
    </row>
    <row r="9" spans="1:10" x14ac:dyDescent="0.35">
      <c r="A9" s="44"/>
      <c r="B9" s="45"/>
      <c r="C9" s="46"/>
      <c r="D9" s="26">
        <f t="shared" si="0"/>
        <v>0</v>
      </c>
      <c r="E9" s="26">
        <f t="shared" si="1"/>
        <v>0</v>
      </c>
      <c r="F9" s="43">
        <v>0.4</v>
      </c>
      <c r="G9" s="26">
        <f t="shared" si="2"/>
        <v>0</v>
      </c>
      <c r="H9" s="26">
        <f t="shared" si="3"/>
        <v>0</v>
      </c>
      <c r="I9" s="47"/>
      <c r="J9" s="48"/>
    </row>
    <row r="10" spans="1:10" x14ac:dyDescent="0.35">
      <c r="A10" s="44"/>
      <c r="B10" s="45"/>
      <c r="C10" s="46"/>
      <c r="D10" s="26">
        <f t="shared" si="0"/>
        <v>0</v>
      </c>
      <c r="E10" s="26">
        <f t="shared" si="1"/>
        <v>0</v>
      </c>
      <c r="F10" s="43">
        <v>0.4</v>
      </c>
      <c r="G10" s="26">
        <f t="shared" si="2"/>
        <v>0</v>
      </c>
      <c r="H10" s="26">
        <f t="shared" si="3"/>
        <v>0</v>
      </c>
      <c r="I10" s="47"/>
      <c r="J10" s="48"/>
    </row>
    <row r="11" spans="1:10" x14ac:dyDescent="0.35">
      <c r="A11" s="44"/>
      <c r="B11" s="45"/>
      <c r="C11" s="46"/>
      <c r="D11" s="26">
        <f t="shared" si="0"/>
        <v>0</v>
      </c>
      <c r="E11" s="26">
        <f t="shared" si="1"/>
        <v>0</v>
      </c>
      <c r="F11" s="43">
        <v>0.4</v>
      </c>
      <c r="G11" s="26">
        <f t="shared" si="2"/>
        <v>0</v>
      </c>
      <c r="H11" s="26">
        <f t="shared" si="3"/>
        <v>0</v>
      </c>
      <c r="I11" s="47"/>
      <c r="J11" s="48"/>
    </row>
    <row r="12" spans="1:10" x14ac:dyDescent="0.35">
      <c r="A12" s="44"/>
      <c r="B12" s="45"/>
      <c r="C12" s="46"/>
      <c r="D12" s="26">
        <f t="shared" si="0"/>
        <v>0</v>
      </c>
      <c r="E12" s="26">
        <f t="shared" si="1"/>
        <v>0</v>
      </c>
      <c r="F12" s="43">
        <v>0.4</v>
      </c>
      <c r="G12" s="26">
        <f t="shared" si="2"/>
        <v>0</v>
      </c>
      <c r="H12" s="26">
        <f t="shared" si="3"/>
        <v>0</v>
      </c>
      <c r="I12" s="47"/>
      <c r="J12" s="48"/>
    </row>
    <row r="13" spans="1:10" x14ac:dyDescent="0.35">
      <c r="A13" s="44"/>
      <c r="B13" s="45"/>
      <c r="C13" s="46"/>
      <c r="D13" s="26">
        <f t="shared" si="0"/>
        <v>0</v>
      </c>
      <c r="E13" s="26">
        <f t="shared" si="1"/>
        <v>0</v>
      </c>
      <c r="F13" s="43">
        <v>0.4</v>
      </c>
      <c r="G13" s="26">
        <f t="shared" si="2"/>
        <v>0</v>
      </c>
      <c r="H13" s="26">
        <f t="shared" si="3"/>
        <v>0</v>
      </c>
      <c r="I13" s="47"/>
      <c r="J13" s="48"/>
    </row>
    <row r="14" spans="1:10" x14ac:dyDescent="0.35">
      <c r="A14" s="44"/>
      <c r="B14" s="45"/>
      <c r="C14" s="46"/>
      <c r="D14" s="26">
        <f t="shared" si="0"/>
        <v>0</v>
      </c>
      <c r="E14" s="26">
        <f t="shared" si="1"/>
        <v>0</v>
      </c>
      <c r="F14" s="43">
        <v>0.4</v>
      </c>
      <c r="G14" s="26">
        <f t="shared" si="2"/>
        <v>0</v>
      </c>
      <c r="H14" s="26">
        <f t="shared" si="3"/>
        <v>0</v>
      </c>
      <c r="I14" s="47"/>
      <c r="J14" s="48"/>
    </row>
    <row r="15" spans="1:10" x14ac:dyDescent="0.35">
      <c r="A15" s="44"/>
      <c r="B15" s="45"/>
      <c r="C15" s="46"/>
      <c r="D15" s="26">
        <f t="shared" si="0"/>
        <v>0</v>
      </c>
      <c r="E15" s="26">
        <f t="shared" si="1"/>
        <v>0</v>
      </c>
      <c r="F15" s="43">
        <v>0.4</v>
      </c>
      <c r="G15" s="26">
        <f t="shared" si="2"/>
        <v>0</v>
      </c>
      <c r="H15" s="26">
        <f t="shared" si="3"/>
        <v>0</v>
      </c>
      <c r="I15" s="47"/>
      <c r="J15" s="48"/>
    </row>
    <row r="16" spans="1:10" x14ac:dyDescent="0.35">
      <c r="A16" s="44"/>
      <c r="B16" s="45"/>
      <c r="C16" s="46"/>
      <c r="D16" s="26">
        <f t="shared" si="0"/>
        <v>0</v>
      </c>
      <c r="E16" s="26">
        <f t="shared" si="1"/>
        <v>0</v>
      </c>
      <c r="F16" s="43">
        <v>0.4</v>
      </c>
      <c r="G16" s="26">
        <f t="shared" si="2"/>
        <v>0</v>
      </c>
      <c r="H16" s="26">
        <f t="shared" si="3"/>
        <v>0</v>
      </c>
      <c r="I16" s="47"/>
      <c r="J16" s="48"/>
    </row>
    <row r="17" spans="1:10" x14ac:dyDescent="0.35">
      <c r="A17" s="44"/>
      <c r="B17" s="45"/>
      <c r="C17" s="46"/>
      <c r="D17" s="26">
        <f t="shared" si="0"/>
        <v>0</v>
      </c>
      <c r="E17" s="26">
        <f t="shared" si="1"/>
        <v>0</v>
      </c>
      <c r="F17" s="43">
        <v>0.4</v>
      </c>
      <c r="G17" s="26">
        <f t="shared" si="2"/>
        <v>0</v>
      </c>
      <c r="H17" s="26">
        <f t="shared" si="3"/>
        <v>0</v>
      </c>
      <c r="I17" s="47"/>
      <c r="J17" s="48"/>
    </row>
    <row r="18" spans="1:10" ht="15" thickBot="1" x14ac:dyDescent="0.4">
      <c r="A18" s="49"/>
      <c r="B18" s="50"/>
      <c r="C18" s="51"/>
      <c r="D18" s="26">
        <f t="shared" si="0"/>
        <v>0</v>
      </c>
      <c r="E18" s="26">
        <f t="shared" si="1"/>
        <v>0</v>
      </c>
      <c r="F18" s="43">
        <v>0.4</v>
      </c>
      <c r="G18" s="36">
        <f t="shared" si="2"/>
        <v>0</v>
      </c>
      <c r="H18" s="36">
        <f t="shared" si="3"/>
        <v>0</v>
      </c>
      <c r="I18" s="52"/>
      <c r="J18" s="53"/>
    </row>
    <row r="19" spans="1:10" ht="15" thickBot="1" x14ac:dyDescent="0.4">
      <c r="C19" s="37">
        <f>SUM(C5:C18)</f>
        <v>0</v>
      </c>
      <c r="D19" s="37">
        <f>SUM(D5:D18)</f>
        <v>0</v>
      </c>
      <c r="E19" s="37">
        <f>SUM(E5:E18)</f>
        <v>0</v>
      </c>
      <c r="F19" s="33"/>
      <c r="G19" s="37">
        <f t="shared" ref="G19:H19" si="4">SUM(G5:G18)</f>
        <v>0</v>
      </c>
      <c r="H19" s="37">
        <f t="shared" si="4"/>
        <v>0</v>
      </c>
    </row>
    <row r="20" spans="1:10" ht="15" thickTop="1" x14ac:dyDescent="0.35"/>
    <row r="23" spans="1:10" x14ac:dyDescent="0.35">
      <c r="B23" t="s">
        <v>53</v>
      </c>
    </row>
  </sheetData>
  <mergeCells count="1">
    <mergeCell ref="A2:I2"/>
  </mergeCells>
  <pageMargins left="0.2" right="0.2" top="0.75" bottom="0.75" header="0.3" footer="0.3"/>
  <pageSetup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A328B84E529A468379D2B7E5ECA3EE" ma:contentTypeVersion="17" ma:contentTypeDescription="Create a new document." ma:contentTypeScope="" ma:versionID="5dbdbc2d0368b8b8d12149a7a96f6296">
  <xsd:schema xmlns:xsd="http://www.w3.org/2001/XMLSchema" xmlns:xs="http://www.w3.org/2001/XMLSchema" xmlns:p="http://schemas.microsoft.com/office/2006/metadata/properties" xmlns:ns2="3e90bba6-3f15-4f82-9dcc-8546c6e0c2d8" xmlns:ns3="00ce1eec-1a92-4bd0-aa38-db197ffc40c7" targetNamespace="http://schemas.microsoft.com/office/2006/metadata/properties" ma:root="true" ma:fieldsID="397d0a8a9525f80d802a9101bd0f17f3" ns2:_="" ns3:_="">
    <xsd:import namespace="3e90bba6-3f15-4f82-9dcc-8546c6e0c2d8"/>
    <xsd:import namespace="00ce1eec-1a92-4bd0-aa38-db197ffc40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0bba6-3f15-4f82-9dcc-8546c6e0c2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09773b0-dc49-42ec-b1b1-e7d6a7500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e1eec-1a92-4bd0-aa38-db197ffc40c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18297baf-b7e0-4aea-81d8-c2343cb061e0}" ma:internalName="TaxCatchAll" ma:showField="CatchAllData" ma:web="00ce1eec-1a92-4bd0-aa38-db197ffc40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90bba6-3f15-4f82-9dcc-8546c6e0c2d8">
      <Terms xmlns="http://schemas.microsoft.com/office/infopath/2007/PartnerControls"/>
    </lcf76f155ced4ddcb4097134ff3c332f>
    <TaxCatchAll xmlns="00ce1eec-1a92-4bd0-aa38-db197ffc40c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652058-1C20-42E4-A60D-4E2C301887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90bba6-3f15-4f82-9dcc-8546c6e0c2d8"/>
    <ds:schemaRef ds:uri="00ce1eec-1a92-4bd0-aa38-db197ffc40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4A51A5-E44B-4C22-ABAF-4555D6934CD0}">
  <ds:schemaRefs>
    <ds:schemaRef ds:uri="http://schemas.microsoft.com/office/2006/metadata/properties"/>
    <ds:schemaRef ds:uri="http://schemas.microsoft.com/office/infopath/2007/PartnerControls"/>
    <ds:schemaRef ds:uri="3e90bba6-3f15-4f82-9dcc-8546c6e0c2d8"/>
    <ds:schemaRef ds:uri="00ce1eec-1a92-4bd0-aa38-db197ffc40c7"/>
  </ds:schemaRefs>
</ds:datastoreItem>
</file>

<file path=customXml/itemProps3.xml><?xml version="1.0" encoding="utf-8"?>
<ds:datastoreItem xmlns:ds="http://schemas.openxmlformats.org/officeDocument/2006/customXml" ds:itemID="{BE0E8B8E-05E8-4EDD-827E-3A4C7D11B6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Deposit Form</vt:lpstr>
      <vt:lpstr>Art Sales Log</vt:lpstr>
      <vt:lpstr>'Deposit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Jermaine Williams</dc:creator>
  <cp:keywords/>
  <dc:description/>
  <cp:lastModifiedBy>Hallock, Jillian</cp:lastModifiedBy>
  <cp:revision/>
  <cp:lastPrinted>2025-10-07T20:42:15Z</cp:lastPrinted>
  <dcterms:created xsi:type="dcterms:W3CDTF">2014-11-30T20:06:27Z</dcterms:created>
  <dcterms:modified xsi:type="dcterms:W3CDTF">2026-04-10T22:34:22Z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0x010100D7A328B84E529A468379D2B7E5ECA3EE</vt:lpwstr>
  </property>
  <property fmtid="{D5CDD505-2E9C-101B-9397-08002B2CF9AE}" pid="3" name="MediaServiceImageTags">
    <vt:lpwstr/>
  </property>
</Properties>
</file>